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成绩外网" sheetId="4" r:id="rId1"/>
    <sheet name="Sheet1" sheetId="1" r:id="rId2"/>
    <sheet name="Sheet2" sheetId="2" r:id="rId3"/>
    <sheet name="Sheet3" sheetId="3" r:id="rId4"/>
  </sheets>
  <definedNames>
    <definedName name="_xlnm.Print_Titles" localSheetId="0">成绩外网!$A$6:$IV$7</definedName>
  </definedNames>
  <calcPr calcId="124519"/>
</workbook>
</file>

<file path=xl/calcChain.xml><?xml version="1.0" encoding="utf-8"?>
<calcChain xmlns="http://schemas.openxmlformats.org/spreadsheetml/2006/main">
  <c r="G8" i="4"/>
  <c r="I8"/>
  <c r="K8"/>
  <c r="L8" s="1"/>
  <c r="G9"/>
  <c r="I9"/>
  <c r="K9"/>
  <c r="L9"/>
  <c r="G10"/>
  <c r="I10"/>
  <c r="K10"/>
  <c r="L10"/>
  <c r="G11"/>
  <c r="I11"/>
  <c r="K11"/>
  <c r="L11" s="1"/>
  <c r="G12"/>
  <c r="I12"/>
  <c r="K12"/>
  <c r="L12"/>
  <c r="G13"/>
  <c r="I13"/>
  <c r="K13"/>
  <c r="L13" s="1"/>
  <c r="G14"/>
  <c r="L14" s="1"/>
  <c r="I14"/>
  <c r="K14"/>
  <c r="G15"/>
  <c r="L15" s="1"/>
  <c r="I15"/>
  <c r="K15"/>
  <c r="G16"/>
  <c r="L16" s="1"/>
  <c r="I16"/>
  <c r="K16"/>
  <c r="G17"/>
  <c r="L17" s="1"/>
  <c r="I17"/>
  <c r="K17"/>
  <c r="G18"/>
  <c r="L18" s="1"/>
  <c r="I18"/>
  <c r="K18"/>
  <c r="G19"/>
  <c r="L19" s="1"/>
  <c r="I19"/>
  <c r="K19"/>
  <c r="G20"/>
  <c r="L20" s="1"/>
  <c r="I20"/>
  <c r="K20"/>
  <c r="G21"/>
  <c r="L21" s="1"/>
  <c r="I21"/>
  <c r="K21"/>
  <c r="G23"/>
  <c r="L23" s="1"/>
  <c r="I23"/>
  <c r="K23"/>
  <c r="G24"/>
  <c r="L24" s="1"/>
  <c r="I24"/>
  <c r="K24"/>
  <c r="G25"/>
  <c r="L25" s="1"/>
  <c r="I25"/>
  <c r="K25"/>
  <c r="G26"/>
  <c r="L26" s="1"/>
  <c r="I26"/>
  <c r="K26"/>
  <c r="G27"/>
  <c r="L27" s="1"/>
  <c r="I27"/>
  <c r="K27"/>
  <c r="G28"/>
  <c r="I28"/>
  <c r="G30"/>
  <c r="L30" s="1"/>
  <c r="I30"/>
  <c r="K30"/>
  <c r="G31"/>
  <c r="L31" s="1"/>
  <c r="I31"/>
  <c r="K31"/>
  <c r="G32"/>
  <c r="L32" s="1"/>
  <c r="I32"/>
  <c r="K32"/>
  <c r="G33"/>
  <c r="L33" s="1"/>
  <c r="I33"/>
  <c r="K33"/>
  <c r="G35"/>
  <c r="L35" s="1"/>
  <c r="I35"/>
  <c r="K35"/>
  <c r="G36"/>
  <c r="L36" s="1"/>
  <c r="I36"/>
  <c r="K36"/>
  <c r="G37"/>
  <c r="L37" s="1"/>
  <c r="I37"/>
  <c r="K37"/>
  <c r="G39"/>
  <c r="L39" s="1"/>
  <c r="I39"/>
  <c r="K39"/>
  <c r="G40"/>
  <c r="L40" s="1"/>
  <c r="I40"/>
  <c r="K40"/>
  <c r="G41"/>
  <c r="L41" s="1"/>
  <c r="I41"/>
  <c r="K41"/>
  <c r="G43"/>
  <c r="L43" s="1"/>
  <c r="I43"/>
  <c r="K43"/>
  <c r="G44"/>
  <c r="L44" s="1"/>
  <c r="I44"/>
  <c r="K44"/>
  <c r="G45"/>
  <c r="L45" s="1"/>
  <c r="I45"/>
  <c r="K45"/>
  <c r="G47"/>
  <c r="L47" s="1"/>
  <c r="I47"/>
  <c r="K47"/>
  <c r="G48"/>
  <c r="L48" s="1"/>
  <c r="I48"/>
  <c r="K48"/>
  <c r="G49"/>
  <c r="L49" s="1"/>
  <c r="I49"/>
  <c r="K49"/>
</calcChain>
</file>

<file path=xl/sharedStrings.xml><?xml version="1.0" encoding="utf-8"?>
<sst xmlns="http://schemas.openxmlformats.org/spreadsheetml/2006/main" count="165" uniqueCount="97">
  <si>
    <t>注：考试总成绩=公共成绩×30%+专业成绩×30%+面试成绩×40%。</t>
  </si>
  <si>
    <t>吴小琴</t>
  </si>
  <si>
    <t>92197012009</t>
  </si>
  <si>
    <t>工程助理</t>
    <phoneticPr fontId="7" type="noConversion"/>
  </si>
  <si>
    <t>重庆市蚕业科学技术研究院</t>
  </si>
  <si>
    <t>徐小东</t>
  </si>
  <si>
    <t>92197012018</t>
  </si>
  <si>
    <t>郜亮</t>
  </si>
  <si>
    <t>92197012015</t>
  </si>
  <si>
    <t>刘志强</t>
  </si>
  <si>
    <t>92196012124</t>
  </si>
  <si>
    <t>科研助理6</t>
    <phoneticPr fontId="7" type="noConversion"/>
  </si>
  <si>
    <t>谢佳成</t>
  </si>
  <si>
    <t>92196012110</t>
  </si>
  <si>
    <t>黄晓梅</t>
  </si>
  <si>
    <t>92196012125</t>
  </si>
  <si>
    <t>裴巧</t>
  </si>
  <si>
    <t>92195014721</t>
  </si>
  <si>
    <t>科研助理5</t>
    <phoneticPr fontId="7" type="noConversion"/>
  </si>
  <si>
    <t>李品</t>
  </si>
  <si>
    <t>92195014722</t>
  </si>
  <si>
    <t>林艺</t>
  </si>
  <si>
    <t>92195015005</t>
  </si>
  <si>
    <t>高琴琼</t>
  </si>
  <si>
    <t>92194011822</t>
  </si>
  <si>
    <t>科研助理4</t>
    <phoneticPr fontId="7" type="noConversion"/>
  </si>
  <si>
    <t>李俭梅</t>
  </si>
  <si>
    <t>92194011901</t>
  </si>
  <si>
    <t>唐洪浪</t>
  </si>
  <si>
    <t>92194011808</t>
  </si>
  <si>
    <t>任敏</t>
  </si>
  <si>
    <t>92193013615</t>
  </si>
  <si>
    <t>科研助理3</t>
    <phoneticPr fontId="7" type="noConversion"/>
  </si>
  <si>
    <t>田雨</t>
  </si>
  <si>
    <t>92193013527</t>
  </si>
  <si>
    <t>周果</t>
  </si>
  <si>
    <t>92193013509</t>
  </si>
  <si>
    <t>幸秭余</t>
  </si>
  <si>
    <t>92193013603</t>
  </si>
  <si>
    <t>——</t>
    <phoneticPr fontId="7" type="noConversion"/>
  </si>
  <si>
    <t>缺考</t>
    <phoneticPr fontId="7" type="noConversion"/>
  </si>
  <si>
    <t>刘慧慧</t>
  </si>
  <si>
    <t>92192011114</t>
  </si>
  <si>
    <t>科研助理2</t>
    <phoneticPr fontId="7" type="noConversion"/>
  </si>
  <si>
    <t>袁光梅</t>
  </si>
  <si>
    <t>92192011212</t>
  </si>
  <si>
    <t>莫玉佳</t>
  </si>
  <si>
    <t>92192011304</t>
  </si>
  <si>
    <t>王怡</t>
  </si>
  <si>
    <t>92192011312</t>
  </si>
  <si>
    <t>唐莹</t>
  </si>
  <si>
    <t>92192011118</t>
  </si>
  <si>
    <t>黄越</t>
  </si>
  <si>
    <t>92192011223</t>
  </si>
  <si>
    <t>徐泽平</t>
  </si>
  <si>
    <t>92191012308</t>
  </si>
  <si>
    <t>科研助理1</t>
    <phoneticPr fontId="7" type="noConversion"/>
  </si>
  <si>
    <t>肖富良</t>
  </si>
  <si>
    <t>92191012311</t>
  </si>
  <si>
    <t>向依</t>
  </si>
  <si>
    <t>92191012316</t>
  </si>
  <si>
    <t>杨叶梅</t>
  </si>
  <si>
    <t>92191012407</t>
  </si>
  <si>
    <t>郑瑶</t>
  </si>
  <si>
    <t>92191012401</t>
  </si>
  <si>
    <t>杨琪</t>
  </si>
  <si>
    <t>92191012403</t>
  </si>
  <si>
    <t>黄琳惠</t>
  </si>
  <si>
    <t>92191012303</t>
  </si>
  <si>
    <t>周海伟</t>
  </si>
  <si>
    <t>92191012404</t>
  </si>
  <si>
    <t>荆豪争</t>
  </si>
  <si>
    <t>92191012313</t>
  </si>
  <si>
    <t>李超</t>
  </si>
  <si>
    <t>92191012317</t>
  </si>
  <si>
    <t>万年鑫</t>
  </si>
  <si>
    <t>92191012323</t>
  </si>
  <si>
    <t>唐露</t>
  </si>
  <si>
    <t>92191012327</t>
  </si>
  <si>
    <t>董玉锋</t>
  </si>
  <si>
    <t>92191012325</t>
  </si>
  <si>
    <t>宋长贵</t>
  </si>
  <si>
    <t>92191012408</t>
  </si>
  <si>
    <t>分数</t>
  </si>
  <si>
    <t>岗位排名</t>
  </si>
  <si>
    <t>总成绩</t>
  </si>
  <si>
    <t>面试成绩</t>
  </si>
  <si>
    <t>专业成绩</t>
  </si>
  <si>
    <t>公共成绩</t>
  </si>
  <si>
    <t>姓名</t>
  </si>
  <si>
    <t>准考证号</t>
  </si>
  <si>
    <t>报考岗位</t>
  </si>
  <si>
    <t>报考单位</t>
  </si>
  <si>
    <t>序号</t>
  </si>
  <si>
    <t>　　根据《重庆市2019年上半年公开招（选）聘市属事业单位工作人员简章》规定，现将参加面试考生的各项成绩公布如下：</t>
    <phoneticPr fontId="7" type="noConversion"/>
  </si>
  <si>
    <t>笔试、面试和总成绩公布表</t>
    <phoneticPr fontId="1" type="noConversion"/>
  </si>
  <si>
    <t>重庆市蚕科院2019年上半年公开招聘工作人员</t>
    <phoneticPr fontId="7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</si>
</sst>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_);[Red]\(0\)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宋体-方正超大字符集"/>
      <charset val="134"/>
    </font>
    <font>
      <sz val="12"/>
      <color indexed="10"/>
      <name val="宋体-方正超大字符集"/>
      <charset val="134"/>
    </font>
    <font>
      <sz val="10.5"/>
      <name val="宋体-方正超大字符集"/>
      <charset val="134"/>
    </font>
    <font>
      <sz val="10.5"/>
      <color indexed="10"/>
      <name val="宋体"/>
      <family val="3"/>
      <charset val="134"/>
    </font>
    <font>
      <sz val="9"/>
      <name val="宋体"/>
      <family val="3"/>
      <charset val="134"/>
    </font>
    <font>
      <sz val="10.5"/>
      <color indexed="10"/>
      <name val="宋体-方正超大字符集"/>
      <charset val="134"/>
    </font>
    <font>
      <sz val="10.5"/>
      <color indexed="10"/>
      <name val="仿宋_GB2312"/>
      <family val="3"/>
      <charset val="134"/>
    </font>
    <font>
      <sz val="10.5"/>
      <name val="宋体"/>
      <family val="3"/>
      <charset val="134"/>
    </font>
    <font>
      <b/>
      <sz val="18"/>
      <name val="宋体-方正超大字符集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0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3" fillId="0" borderId="0" xfId="1" applyFont="1" applyFill="1" applyBorder="1" applyAlignment="1">
      <alignment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176" fontId="5" fillId="0" borderId="1" xfId="1" applyNumberFormat="1" applyFont="1" applyFill="1" applyBorder="1" applyAlignment="1">
      <alignment horizontal="center" vertical="center" wrapText="1"/>
    </xf>
    <xf numFmtId="176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76" fontId="8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/>
    </xf>
    <xf numFmtId="176" fontId="10" fillId="0" borderId="1" xfId="1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177" fontId="5" fillId="0" borderId="1" xfId="1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/>
    </xf>
    <xf numFmtId="9" fontId="3" fillId="0" borderId="1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left" vertical="justify" wrapText="1"/>
    </xf>
    <xf numFmtId="0" fontId="4" fillId="0" borderId="3" xfId="1" applyFont="1" applyFill="1" applyBorder="1" applyAlignment="1">
      <alignment horizontal="left" vertical="justify" wrapText="1"/>
    </xf>
    <xf numFmtId="0" fontId="5" fillId="0" borderId="0" xfId="1" applyFont="1" applyFill="1" applyAlignment="1">
      <alignment horizontal="justify"/>
    </xf>
    <xf numFmtId="31" fontId="3" fillId="0" borderId="0" xfId="1" applyNumberFormat="1" applyFont="1" applyFill="1" applyAlignment="1">
      <alignment horizontal="center" vertical="center"/>
    </xf>
    <xf numFmtId="0" fontId="11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left" vertical="justify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3"/>
  <sheetViews>
    <sheetView tabSelected="1" workbookViewId="0">
      <selection sqref="A1:M1"/>
    </sheetView>
  </sheetViews>
  <sheetFormatPr defaultRowHeight="14.25"/>
  <cols>
    <col min="1" max="1" width="3.75" style="1" customWidth="1"/>
    <col min="2" max="2" width="12.375" style="1" customWidth="1"/>
    <col min="3" max="3" width="9.75" style="1" customWidth="1"/>
    <col min="4" max="4" width="11.875" style="2" customWidth="1"/>
    <col min="5" max="5" width="11.25" style="2" customWidth="1"/>
    <col min="6" max="6" width="6.5" style="2" customWidth="1"/>
    <col min="7" max="7" width="7.625" style="2" customWidth="1"/>
    <col min="8" max="8" width="6.625" style="2" customWidth="1"/>
    <col min="9" max="9" width="7.625" style="2" customWidth="1"/>
    <col min="10" max="10" width="7.75" style="1" customWidth="1"/>
    <col min="11" max="11" width="8" style="1" customWidth="1"/>
    <col min="12" max="12" width="7.375" style="1" customWidth="1"/>
    <col min="13" max="13" width="5.375" style="1" customWidth="1"/>
    <col min="14" max="14" width="4.25" style="1" customWidth="1"/>
    <col min="15" max="16384" width="9" style="1"/>
  </cols>
  <sheetData>
    <row r="1" spans="1:15" ht="36" customHeight="1">
      <c r="A1" s="26" t="s">
        <v>96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5" ht="22.5">
      <c r="A2" s="26" t="s">
        <v>95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5" ht="30" customHeight="1">
      <c r="A3" s="24"/>
    </row>
    <row r="4" spans="1:15" ht="38.25" customHeight="1">
      <c r="A4" s="27" t="s">
        <v>94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5" ht="12" customHeight="1">
      <c r="A5" s="22"/>
      <c r="B5" s="22"/>
      <c r="C5" s="22"/>
      <c r="D5" s="23"/>
      <c r="E5" s="23"/>
      <c r="F5" s="23"/>
      <c r="G5" s="23"/>
      <c r="H5" s="23"/>
      <c r="I5" s="23"/>
      <c r="J5" s="22"/>
      <c r="K5" s="22"/>
      <c r="L5" s="22"/>
      <c r="M5" s="22"/>
    </row>
    <row r="6" spans="1:15" s="16" customFormat="1" ht="22.5" customHeight="1">
      <c r="A6" s="28" t="s">
        <v>93</v>
      </c>
      <c r="B6" s="28" t="s">
        <v>92</v>
      </c>
      <c r="C6" s="29" t="s">
        <v>91</v>
      </c>
      <c r="D6" s="28" t="s">
        <v>90</v>
      </c>
      <c r="E6" s="28" t="s">
        <v>89</v>
      </c>
      <c r="F6" s="28" t="s">
        <v>88</v>
      </c>
      <c r="G6" s="28"/>
      <c r="H6" s="28" t="s">
        <v>87</v>
      </c>
      <c r="I6" s="28"/>
      <c r="J6" s="28" t="s">
        <v>86</v>
      </c>
      <c r="K6" s="28"/>
      <c r="L6" s="28" t="s">
        <v>85</v>
      </c>
      <c r="M6" s="28" t="s">
        <v>84</v>
      </c>
    </row>
    <row r="7" spans="1:15" s="16" customFormat="1" ht="22.5" customHeight="1">
      <c r="A7" s="28"/>
      <c r="B7" s="28"/>
      <c r="C7" s="29"/>
      <c r="D7" s="28"/>
      <c r="E7" s="28"/>
      <c r="F7" s="11" t="s">
        <v>83</v>
      </c>
      <c r="G7" s="21">
        <v>0.3</v>
      </c>
      <c r="H7" s="11" t="s">
        <v>83</v>
      </c>
      <c r="I7" s="21">
        <v>0.3</v>
      </c>
      <c r="J7" s="11" t="s">
        <v>83</v>
      </c>
      <c r="K7" s="21">
        <v>0.4</v>
      </c>
      <c r="L7" s="28"/>
      <c r="M7" s="28"/>
    </row>
    <row r="8" spans="1:15" ht="33.75" customHeight="1">
      <c r="A8" s="11">
        <v>1</v>
      </c>
      <c r="B8" s="10" t="s">
        <v>4</v>
      </c>
      <c r="C8" s="9" t="s">
        <v>56</v>
      </c>
      <c r="D8" s="8" t="s">
        <v>82</v>
      </c>
      <c r="E8" s="7" t="s">
        <v>81</v>
      </c>
      <c r="F8" s="6">
        <v>76</v>
      </c>
      <c r="G8" s="6">
        <f t="shared" ref="G8:G21" si="0">ROUND(F8*0.3,2)</f>
        <v>22.8</v>
      </c>
      <c r="H8" s="6">
        <v>80.7</v>
      </c>
      <c r="I8" s="6">
        <f t="shared" ref="I8:I21" si="1">ROUND(H8*0.3,2)</f>
        <v>24.21</v>
      </c>
      <c r="J8" s="5">
        <v>80.099999999999994</v>
      </c>
      <c r="K8" s="15">
        <f t="shared" ref="K8:K21" si="2">ROUND(J8*0.4,2)</f>
        <v>32.04</v>
      </c>
      <c r="L8" s="5">
        <f t="shared" ref="L8:L21" si="3">G8+I8+K8</f>
        <v>79.050000000000011</v>
      </c>
      <c r="M8" s="4">
        <v>1</v>
      </c>
    </row>
    <row r="9" spans="1:15" ht="33.75" customHeight="1">
      <c r="A9" s="11">
        <v>2</v>
      </c>
      <c r="B9" s="10" t="s">
        <v>4</v>
      </c>
      <c r="C9" s="9" t="s">
        <v>56</v>
      </c>
      <c r="D9" s="8" t="s">
        <v>80</v>
      </c>
      <c r="E9" s="7" t="s">
        <v>79</v>
      </c>
      <c r="F9" s="6">
        <v>74</v>
      </c>
      <c r="G9" s="6">
        <f t="shared" si="0"/>
        <v>22.2</v>
      </c>
      <c r="H9" s="6">
        <v>76.3</v>
      </c>
      <c r="I9" s="6">
        <f t="shared" si="1"/>
        <v>22.89</v>
      </c>
      <c r="J9" s="5">
        <v>81.599999999999994</v>
      </c>
      <c r="K9" s="15">
        <f t="shared" si="2"/>
        <v>32.64</v>
      </c>
      <c r="L9" s="5">
        <f t="shared" si="3"/>
        <v>77.73</v>
      </c>
      <c r="M9" s="4">
        <v>2</v>
      </c>
    </row>
    <row r="10" spans="1:15" s="2" customFormat="1" ht="33.75" customHeight="1">
      <c r="A10" s="11">
        <v>3</v>
      </c>
      <c r="B10" s="10" t="s">
        <v>4</v>
      </c>
      <c r="C10" s="9" t="s">
        <v>56</v>
      </c>
      <c r="D10" s="8" t="s">
        <v>78</v>
      </c>
      <c r="E10" s="7" t="s">
        <v>77</v>
      </c>
      <c r="F10" s="6">
        <v>60</v>
      </c>
      <c r="G10" s="6">
        <f t="shared" si="0"/>
        <v>18</v>
      </c>
      <c r="H10" s="6">
        <v>84.2</v>
      </c>
      <c r="I10" s="6">
        <f t="shared" si="1"/>
        <v>25.26</v>
      </c>
      <c r="J10" s="15">
        <v>84.6</v>
      </c>
      <c r="K10" s="15">
        <f t="shared" si="2"/>
        <v>33.840000000000003</v>
      </c>
      <c r="L10" s="5">
        <f t="shared" si="3"/>
        <v>77.100000000000009</v>
      </c>
      <c r="M10" s="20">
        <v>3</v>
      </c>
    </row>
    <row r="11" spans="1:15" ht="33.75" customHeight="1">
      <c r="A11" s="11">
        <v>4</v>
      </c>
      <c r="B11" s="10" t="s">
        <v>4</v>
      </c>
      <c r="C11" s="9" t="s">
        <v>56</v>
      </c>
      <c r="D11" s="8" t="s">
        <v>76</v>
      </c>
      <c r="E11" s="7" t="s">
        <v>75</v>
      </c>
      <c r="F11" s="6">
        <v>67.5</v>
      </c>
      <c r="G11" s="6">
        <f t="shared" si="0"/>
        <v>20.25</v>
      </c>
      <c r="H11" s="6">
        <v>76.3</v>
      </c>
      <c r="I11" s="6">
        <f t="shared" si="1"/>
        <v>22.89</v>
      </c>
      <c r="J11" s="5">
        <v>84.3</v>
      </c>
      <c r="K11" s="15">
        <f t="shared" si="2"/>
        <v>33.72</v>
      </c>
      <c r="L11" s="5">
        <f t="shared" si="3"/>
        <v>76.86</v>
      </c>
      <c r="M11" s="4">
        <v>4</v>
      </c>
    </row>
    <row r="12" spans="1:15" ht="33.75" customHeight="1">
      <c r="A12" s="11">
        <v>5</v>
      </c>
      <c r="B12" s="10" t="s">
        <v>4</v>
      </c>
      <c r="C12" s="9" t="s">
        <v>56</v>
      </c>
      <c r="D12" s="8" t="s">
        <v>74</v>
      </c>
      <c r="E12" s="7" t="s">
        <v>73</v>
      </c>
      <c r="F12" s="6">
        <v>63.5</v>
      </c>
      <c r="G12" s="6">
        <f t="shared" si="0"/>
        <v>19.05</v>
      </c>
      <c r="H12" s="6">
        <v>69.5</v>
      </c>
      <c r="I12" s="6">
        <f t="shared" si="1"/>
        <v>20.85</v>
      </c>
      <c r="J12" s="5">
        <v>87.5</v>
      </c>
      <c r="K12" s="15">
        <f t="shared" si="2"/>
        <v>35</v>
      </c>
      <c r="L12" s="5">
        <f t="shared" si="3"/>
        <v>74.900000000000006</v>
      </c>
      <c r="M12" s="4">
        <v>5</v>
      </c>
    </row>
    <row r="13" spans="1:15" s="2" customFormat="1" ht="33.75" customHeight="1">
      <c r="A13" s="11">
        <v>6</v>
      </c>
      <c r="B13" s="10" t="s">
        <v>4</v>
      </c>
      <c r="C13" s="9" t="s">
        <v>56</v>
      </c>
      <c r="D13" s="8" t="s">
        <v>72</v>
      </c>
      <c r="E13" s="7" t="s">
        <v>71</v>
      </c>
      <c r="F13" s="6">
        <v>62.5</v>
      </c>
      <c r="G13" s="6">
        <f t="shared" si="0"/>
        <v>18.75</v>
      </c>
      <c r="H13" s="6">
        <v>75.7</v>
      </c>
      <c r="I13" s="6">
        <f t="shared" si="1"/>
        <v>22.71</v>
      </c>
      <c r="J13" s="5">
        <v>76.7</v>
      </c>
      <c r="K13" s="5">
        <f t="shared" si="2"/>
        <v>30.68</v>
      </c>
      <c r="L13" s="5">
        <f t="shared" si="3"/>
        <v>72.14</v>
      </c>
      <c r="M13" s="4">
        <v>6</v>
      </c>
      <c r="N13" s="1"/>
      <c r="O13" s="1"/>
    </row>
    <row r="14" spans="1:15" ht="33.75" customHeight="1">
      <c r="A14" s="11">
        <v>7</v>
      </c>
      <c r="B14" s="10" t="s">
        <v>4</v>
      </c>
      <c r="C14" s="9" t="s">
        <v>56</v>
      </c>
      <c r="D14" s="8" t="s">
        <v>70</v>
      </c>
      <c r="E14" s="7" t="s">
        <v>69</v>
      </c>
      <c r="F14" s="6">
        <v>72</v>
      </c>
      <c r="G14" s="6">
        <f t="shared" si="0"/>
        <v>21.6</v>
      </c>
      <c r="H14" s="6">
        <v>62.3</v>
      </c>
      <c r="I14" s="6">
        <f t="shared" si="1"/>
        <v>18.690000000000001</v>
      </c>
      <c r="J14" s="5">
        <v>78.900000000000006</v>
      </c>
      <c r="K14" s="5">
        <f t="shared" si="2"/>
        <v>31.56</v>
      </c>
      <c r="L14" s="5">
        <f t="shared" si="3"/>
        <v>71.850000000000009</v>
      </c>
      <c r="M14" s="4">
        <v>7</v>
      </c>
    </row>
    <row r="15" spans="1:15" ht="33.75" customHeight="1">
      <c r="A15" s="11">
        <v>8</v>
      </c>
      <c r="B15" s="10" t="s">
        <v>4</v>
      </c>
      <c r="C15" s="9" t="s">
        <v>56</v>
      </c>
      <c r="D15" s="8" t="s">
        <v>68</v>
      </c>
      <c r="E15" s="7" t="s">
        <v>67</v>
      </c>
      <c r="F15" s="6">
        <v>66</v>
      </c>
      <c r="G15" s="6">
        <f t="shared" si="0"/>
        <v>19.8</v>
      </c>
      <c r="H15" s="6">
        <v>67.900000000000006</v>
      </c>
      <c r="I15" s="6">
        <f t="shared" si="1"/>
        <v>20.37</v>
      </c>
      <c r="J15" s="5">
        <v>78.099999999999994</v>
      </c>
      <c r="K15" s="15">
        <f t="shared" si="2"/>
        <v>31.24</v>
      </c>
      <c r="L15" s="5">
        <f t="shared" si="3"/>
        <v>71.41</v>
      </c>
      <c r="M15" s="4">
        <v>8</v>
      </c>
    </row>
    <row r="16" spans="1:15" ht="33.75" customHeight="1">
      <c r="A16" s="11">
        <v>9</v>
      </c>
      <c r="B16" s="10" t="s">
        <v>4</v>
      </c>
      <c r="C16" s="9" t="s">
        <v>56</v>
      </c>
      <c r="D16" s="8" t="s">
        <v>66</v>
      </c>
      <c r="E16" s="7" t="s">
        <v>65</v>
      </c>
      <c r="F16" s="6">
        <v>46.5</v>
      </c>
      <c r="G16" s="6">
        <f t="shared" si="0"/>
        <v>13.95</v>
      </c>
      <c r="H16" s="6">
        <v>75.400000000000006</v>
      </c>
      <c r="I16" s="6">
        <f t="shared" si="1"/>
        <v>22.62</v>
      </c>
      <c r="J16" s="5">
        <v>86</v>
      </c>
      <c r="K16" s="5">
        <f t="shared" si="2"/>
        <v>34.4</v>
      </c>
      <c r="L16" s="5">
        <f t="shared" si="3"/>
        <v>70.97</v>
      </c>
      <c r="M16" s="4">
        <v>9</v>
      </c>
    </row>
    <row r="17" spans="1:15" ht="33.75" customHeight="1">
      <c r="A17" s="11">
        <v>10</v>
      </c>
      <c r="B17" s="10" t="s">
        <v>4</v>
      </c>
      <c r="C17" s="9" t="s">
        <v>56</v>
      </c>
      <c r="D17" s="8" t="s">
        <v>64</v>
      </c>
      <c r="E17" s="7" t="s">
        <v>63</v>
      </c>
      <c r="F17" s="6">
        <v>69</v>
      </c>
      <c r="G17" s="6">
        <f t="shared" si="0"/>
        <v>20.7</v>
      </c>
      <c r="H17" s="6">
        <v>62.4</v>
      </c>
      <c r="I17" s="6">
        <f t="shared" si="1"/>
        <v>18.72</v>
      </c>
      <c r="J17" s="5">
        <v>77.099999999999994</v>
      </c>
      <c r="K17" s="15">
        <f t="shared" si="2"/>
        <v>30.84</v>
      </c>
      <c r="L17" s="5">
        <f t="shared" si="3"/>
        <v>70.260000000000005</v>
      </c>
      <c r="M17" s="4">
        <v>10</v>
      </c>
    </row>
    <row r="18" spans="1:15" s="2" customFormat="1" ht="33.75" customHeight="1">
      <c r="A18" s="11">
        <v>11</v>
      </c>
      <c r="B18" s="10" t="s">
        <v>4</v>
      </c>
      <c r="C18" s="9" t="s">
        <v>56</v>
      </c>
      <c r="D18" s="8" t="s">
        <v>62</v>
      </c>
      <c r="E18" s="7" t="s">
        <v>61</v>
      </c>
      <c r="F18" s="6">
        <v>66.5</v>
      </c>
      <c r="G18" s="6">
        <f t="shared" si="0"/>
        <v>19.95</v>
      </c>
      <c r="H18" s="6">
        <v>66.400000000000006</v>
      </c>
      <c r="I18" s="6">
        <f t="shared" si="1"/>
        <v>19.920000000000002</v>
      </c>
      <c r="J18" s="15">
        <v>75</v>
      </c>
      <c r="K18" s="15">
        <f t="shared" si="2"/>
        <v>30</v>
      </c>
      <c r="L18" s="5">
        <f t="shared" si="3"/>
        <v>69.87</v>
      </c>
      <c r="M18" s="20">
        <v>11</v>
      </c>
    </row>
    <row r="19" spans="1:15" ht="33.75" customHeight="1">
      <c r="A19" s="11">
        <v>12</v>
      </c>
      <c r="B19" s="10" t="s">
        <v>4</v>
      </c>
      <c r="C19" s="9" t="s">
        <v>56</v>
      </c>
      <c r="D19" s="8" t="s">
        <v>60</v>
      </c>
      <c r="E19" s="7" t="s">
        <v>59</v>
      </c>
      <c r="F19" s="6">
        <v>59.5</v>
      </c>
      <c r="G19" s="6">
        <f t="shared" si="0"/>
        <v>17.850000000000001</v>
      </c>
      <c r="H19" s="6">
        <v>77.7</v>
      </c>
      <c r="I19" s="6">
        <f t="shared" si="1"/>
        <v>23.31</v>
      </c>
      <c r="J19" s="5">
        <v>70.400000000000006</v>
      </c>
      <c r="K19" s="5">
        <f t="shared" si="2"/>
        <v>28.16</v>
      </c>
      <c r="L19" s="5">
        <f t="shared" si="3"/>
        <v>69.319999999999993</v>
      </c>
      <c r="M19" s="4">
        <v>12</v>
      </c>
    </row>
    <row r="20" spans="1:15" ht="33.75" customHeight="1">
      <c r="A20" s="11">
        <v>13</v>
      </c>
      <c r="B20" s="10" t="s">
        <v>4</v>
      </c>
      <c r="C20" s="9" t="s">
        <v>56</v>
      </c>
      <c r="D20" s="8" t="s">
        <v>58</v>
      </c>
      <c r="E20" s="7" t="s">
        <v>57</v>
      </c>
      <c r="F20" s="6">
        <v>50.5</v>
      </c>
      <c r="G20" s="6">
        <f t="shared" si="0"/>
        <v>15.15</v>
      </c>
      <c r="H20" s="6">
        <v>72.599999999999994</v>
      </c>
      <c r="I20" s="6">
        <f t="shared" si="1"/>
        <v>21.78</v>
      </c>
      <c r="J20" s="5">
        <v>75.5</v>
      </c>
      <c r="K20" s="5">
        <f t="shared" si="2"/>
        <v>30.2</v>
      </c>
      <c r="L20" s="5">
        <f t="shared" si="3"/>
        <v>67.13</v>
      </c>
      <c r="M20" s="4">
        <v>13</v>
      </c>
    </row>
    <row r="21" spans="1:15" s="2" customFormat="1" ht="33.75" customHeight="1">
      <c r="A21" s="11">
        <v>14</v>
      </c>
      <c r="B21" s="10" t="s">
        <v>4</v>
      </c>
      <c r="C21" s="9" t="s">
        <v>56</v>
      </c>
      <c r="D21" s="8" t="s">
        <v>55</v>
      </c>
      <c r="E21" s="7" t="s">
        <v>54</v>
      </c>
      <c r="F21" s="6">
        <v>49</v>
      </c>
      <c r="G21" s="6">
        <f t="shared" si="0"/>
        <v>14.7</v>
      </c>
      <c r="H21" s="6">
        <v>67.8</v>
      </c>
      <c r="I21" s="6">
        <f t="shared" si="1"/>
        <v>20.34</v>
      </c>
      <c r="J21" s="5">
        <v>78.8</v>
      </c>
      <c r="K21" s="5">
        <f t="shared" si="2"/>
        <v>31.52</v>
      </c>
      <c r="L21" s="5">
        <f t="shared" si="3"/>
        <v>66.56</v>
      </c>
      <c r="M21" s="4">
        <v>14</v>
      </c>
      <c r="N21" s="1"/>
      <c r="O21" s="1"/>
    </row>
    <row r="22" spans="1:15" ht="15.75" customHeight="1">
      <c r="A22" s="11"/>
      <c r="B22" s="10"/>
      <c r="C22" s="9"/>
      <c r="D22" s="14"/>
      <c r="E22" s="13"/>
      <c r="F22" s="12"/>
      <c r="G22" s="12"/>
      <c r="H22" s="12"/>
      <c r="I22" s="12"/>
      <c r="J22" s="5"/>
      <c r="K22" s="5"/>
      <c r="L22" s="5"/>
      <c r="M22" s="5"/>
    </row>
    <row r="23" spans="1:15" ht="33.75" customHeight="1">
      <c r="A23" s="11">
        <v>1</v>
      </c>
      <c r="B23" s="10" t="s">
        <v>4</v>
      </c>
      <c r="C23" s="9" t="s">
        <v>43</v>
      </c>
      <c r="D23" s="8" t="s">
        <v>53</v>
      </c>
      <c r="E23" s="7" t="s">
        <v>52</v>
      </c>
      <c r="F23" s="6">
        <v>77.5</v>
      </c>
      <c r="G23" s="6">
        <f t="shared" ref="G23:G28" si="4">ROUND(F23*0.3,2)</f>
        <v>23.25</v>
      </c>
      <c r="H23" s="6">
        <v>87</v>
      </c>
      <c r="I23" s="6">
        <f t="shared" ref="I23:I28" si="5">ROUND(H23*0.3,2)</f>
        <v>26.1</v>
      </c>
      <c r="J23" s="5">
        <v>83.5</v>
      </c>
      <c r="K23" s="5">
        <f>ROUND(J23*0.4,2)</f>
        <v>33.4</v>
      </c>
      <c r="L23" s="5">
        <f>G23+I23+K23</f>
        <v>82.75</v>
      </c>
      <c r="M23" s="4">
        <v>1</v>
      </c>
    </row>
    <row r="24" spans="1:15" ht="33.75" customHeight="1">
      <c r="A24" s="11">
        <v>2</v>
      </c>
      <c r="B24" s="10" t="s">
        <v>4</v>
      </c>
      <c r="C24" s="9" t="s">
        <v>43</v>
      </c>
      <c r="D24" s="8" t="s">
        <v>51</v>
      </c>
      <c r="E24" s="7" t="s">
        <v>50</v>
      </c>
      <c r="F24" s="6">
        <v>70</v>
      </c>
      <c r="G24" s="6">
        <f t="shared" si="4"/>
        <v>21</v>
      </c>
      <c r="H24" s="6">
        <v>80</v>
      </c>
      <c r="I24" s="6">
        <f t="shared" si="5"/>
        <v>24</v>
      </c>
      <c r="J24" s="5">
        <v>85.8</v>
      </c>
      <c r="K24" s="5">
        <f>ROUND(J24*0.4,2)</f>
        <v>34.32</v>
      </c>
      <c r="L24" s="5">
        <f>G24+I24+K24</f>
        <v>79.319999999999993</v>
      </c>
      <c r="M24" s="4">
        <v>2</v>
      </c>
    </row>
    <row r="25" spans="1:15" ht="33.75" customHeight="1">
      <c r="A25" s="11">
        <v>3</v>
      </c>
      <c r="B25" s="10" t="s">
        <v>4</v>
      </c>
      <c r="C25" s="9" t="s">
        <v>43</v>
      </c>
      <c r="D25" s="8" t="s">
        <v>49</v>
      </c>
      <c r="E25" s="7" t="s">
        <v>48</v>
      </c>
      <c r="F25" s="6">
        <v>70.5</v>
      </c>
      <c r="G25" s="6">
        <f t="shared" si="4"/>
        <v>21.15</v>
      </c>
      <c r="H25" s="6">
        <v>78</v>
      </c>
      <c r="I25" s="6">
        <f t="shared" si="5"/>
        <v>23.4</v>
      </c>
      <c r="J25" s="5">
        <v>82.7</v>
      </c>
      <c r="K25" s="5">
        <f>ROUND(J25*0.4,2)</f>
        <v>33.08</v>
      </c>
      <c r="L25" s="5">
        <f>G25+I25+K25</f>
        <v>77.63</v>
      </c>
      <c r="M25" s="4">
        <v>3</v>
      </c>
    </row>
    <row r="26" spans="1:15" s="2" customFormat="1" ht="33.75" customHeight="1">
      <c r="A26" s="11">
        <v>4</v>
      </c>
      <c r="B26" s="10" t="s">
        <v>4</v>
      </c>
      <c r="C26" s="9" t="s">
        <v>43</v>
      </c>
      <c r="D26" s="8" t="s">
        <v>47</v>
      </c>
      <c r="E26" s="7" t="s">
        <v>46</v>
      </c>
      <c r="F26" s="6">
        <v>74.5</v>
      </c>
      <c r="G26" s="6">
        <f t="shared" si="4"/>
        <v>22.35</v>
      </c>
      <c r="H26" s="6">
        <v>74</v>
      </c>
      <c r="I26" s="6">
        <f t="shared" si="5"/>
        <v>22.2</v>
      </c>
      <c r="J26" s="5">
        <v>78.599999999999994</v>
      </c>
      <c r="K26" s="5">
        <f>ROUND(J26*0.4,2)</f>
        <v>31.44</v>
      </c>
      <c r="L26" s="5">
        <f>G26+I26+K26</f>
        <v>75.989999999999995</v>
      </c>
      <c r="M26" s="4">
        <v>4</v>
      </c>
      <c r="N26" s="1"/>
      <c r="O26" s="1"/>
    </row>
    <row r="27" spans="1:15" ht="33.75" customHeight="1">
      <c r="A27" s="11">
        <v>5</v>
      </c>
      <c r="B27" s="10" t="s">
        <v>4</v>
      </c>
      <c r="C27" s="9" t="s">
        <v>43</v>
      </c>
      <c r="D27" s="8" t="s">
        <v>45</v>
      </c>
      <c r="E27" s="7" t="s">
        <v>44</v>
      </c>
      <c r="F27" s="6">
        <v>73</v>
      </c>
      <c r="G27" s="6">
        <f t="shared" si="4"/>
        <v>21.9</v>
      </c>
      <c r="H27" s="6">
        <v>74</v>
      </c>
      <c r="I27" s="6">
        <f t="shared" si="5"/>
        <v>22.2</v>
      </c>
      <c r="J27" s="5">
        <v>75.7</v>
      </c>
      <c r="K27" s="5">
        <f>ROUND(J27*0.4,2)</f>
        <v>30.28</v>
      </c>
      <c r="L27" s="5">
        <f>G27+I27+K27</f>
        <v>74.38</v>
      </c>
      <c r="M27" s="4">
        <v>5</v>
      </c>
    </row>
    <row r="28" spans="1:15" ht="33.75" customHeight="1">
      <c r="A28" s="11">
        <v>6</v>
      </c>
      <c r="B28" s="10" t="s">
        <v>4</v>
      </c>
      <c r="C28" s="9" t="s">
        <v>43</v>
      </c>
      <c r="D28" s="8" t="s">
        <v>42</v>
      </c>
      <c r="E28" s="7" t="s">
        <v>41</v>
      </c>
      <c r="F28" s="6">
        <v>58.5</v>
      </c>
      <c r="G28" s="6">
        <f t="shared" si="4"/>
        <v>17.55</v>
      </c>
      <c r="H28" s="6">
        <v>87</v>
      </c>
      <c r="I28" s="6">
        <f t="shared" si="5"/>
        <v>26.1</v>
      </c>
      <c r="J28" s="5" t="s">
        <v>40</v>
      </c>
      <c r="K28" s="5" t="s">
        <v>39</v>
      </c>
      <c r="L28" s="5" t="s">
        <v>39</v>
      </c>
      <c r="M28" s="19" t="s">
        <v>39</v>
      </c>
    </row>
    <row r="29" spans="1:15" s="16" customFormat="1" ht="15.75" customHeight="1">
      <c r="A29" s="11"/>
      <c r="B29" s="11"/>
      <c r="C29" s="18"/>
      <c r="D29" s="17"/>
      <c r="E29" s="17"/>
      <c r="F29" s="12"/>
      <c r="G29" s="12"/>
      <c r="H29" s="12"/>
      <c r="I29" s="12"/>
      <c r="J29" s="5"/>
      <c r="K29" s="5"/>
      <c r="L29" s="5"/>
      <c r="M29" s="4"/>
    </row>
    <row r="30" spans="1:15" s="2" customFormat="1" ht="33.75" customHeight="1">
      <c r="A30" s="11">
        <v>1</v>
      </c>
      <c r="B30" s="10" t="s">
        <v>4</v>
      </c>
      <c r="C30" s="9" t="s">
        <v>32</v>
      </c>
      <c r="D30" s="8" t="s">
        <v>38</v>
      </c>
      <c r="E30" s="7" t="s">
        <v>37</v>
      </c>
      <c r="F30" s="6">
        <v>68</v>
      </c>
      <c r="G30" s="6">
        <f>ROUND(F30*0.3,2)</f>
        <v>20.399999999999999</v>
      </c>
      <c r="H30" s="6">
        <v>84</v>
      </c>
      <c r="I30" s="6">
        <f>ROUND(H30*0.3,2)</f>
        <v>25.2</v>
      </c>
      <c r="J30" s="5">
        <v>86.7</v>
      </c>
      <c r="K30" s="5">
        <f>ROUND(J30*0.4,2)</f>
        <v>34.68</v>
      </c>
      <c r="L30" s="5">
        <f>G30+I30+K30</f>
        <v>80.28</v>
      </c>
      <c r="M30" s="4">
        <v>1</v>
      </c>
      <c r="N30" s="1"/>
      <c r="O30" s="1"/>
    </row>
    <row r="31" spans="1:15" ht="33.75" customHeight="1">
      <c r="A31" s="11">
        <v>2</v>
      </c>
      <c r="B31" s="10" t="s">
        <v>4</v>
      </c>
      <c r="C31" s="9" t="s">
        <v>32</v>
      </c>
      <c r="D31" s="8" t="s">
        <v>36</v>
      </c>
      <c r="E31" s="7" t="s">
        <v>35</v>
      </c>
      <c r="F31" s="6">
        <v>75.5</v>
      </c>
      <c r="G31" s="6">
        <f>ROUND(F31*0.3,2)</f>
        <v>22.65</v>
      </c>
      <c r="H31" s="6">
        <v>82</v>
      </c>
      <c r="I31" s="6">
        <f>ROUND(H31*0.3,2)</f>
        <v>24.6</v>
      </c>
      <c r="J31" s="5">
        <v>80.2</v>
      </c>
      <c r="K31" s="5">
        <f>ROUND(J31*0.4,2)</f>
        <v>32.08</v>
      </c>
      <c r="L31" s="5">
        <f>G31+I31+K31</f>
        <v>79.33</v>
      </c>
      <c r="M31" s="4">
        <v>2</v>
      </c>
    </row>
    <row r="32" spans="1:15" ht="33.75" customHeight="1">
      <c r="A32" s="11">
        <v>3</v>
      </c>
      <c r="B32" s="10" t="s">
        <v>4</v>
      </c>
      <c r="C32" s="9" t="s">
        <v>32</v>
      </c>
      <c r="D32" s="8" t="s">
        <v>34</v>
      </c>
      <c r="E32" s="7" t="s">
        <v>33</v>
      </c>
      <c r="F32" s="6">
        <v>77.5</v>
      </c>
      <c r="G32" s="6">
        <f>ROUND(F32*0.3,2)</f>
        <v>23.25</v>
      </c>
      <c r="H32" s="6">
        <v>78</v>
      </c>
      <c r="I32" s="6">
        <f>ROUND(H32*0.3,2)</f>
        <v>23.4</v>
      </c>
      <c r="J32" s="5">
        <v>76.2</v>
      </c>
      <c r="K32" s="5">
        <f>ROUND(J32*0.4,2)</f>
        <v>30.48</v>
      </c>
      <c r="L32" s="5">
        <f>G32+I32+K32</f>
        <v>77.13</v>
      </c>
      <c r="M32" s="4">
        <v>3</v>
      </c>
    </row>
    <row r="33" spans="1:15" s="2" customFormat="1" ht="33.75" customHeight="1">
      <c r="A33" s="11">
        <v>4</v>
      </c>
      <c r="B33" s="10" t="s">
        <v>4</v>
      </c>
      <c r="C33" s="9" t="s">
        <v>32</v>
      </c>
      <c r="D33" s="8" t="s">
        <v>31</v>
      </c>
      <c r="E33" s="7" t="s">
        <v>30</v>
      </c>
      <c r="F33" s="6">
        <v>71</v>
      </c>
      <c r="G33" s="6">
        <f>ROUND(F33*0.3,2)</f>
        <v>21.3</v>
      </c>
      <c r="H33" s="6">
        <v>81</v>
      </c>
      <c r="I33" s="6">
        <f>ROUND(H33*0.3,2)</f>
        <v>24.3</v>
      </c>
      <c r="J33" s="5">
        <v>77.8</v>
      </c>
      <c r="K33" s="5">
        <f>ROUND(J33*0.4,2)</f>
        <v>31.12</v>
      </c>
      <c r="L33" s="5">
        <f>G33+I33+K33</f>
        <v>76.72</v>
      </c>
      <c r="M33" s="4">
        <v>4</v>
      </c>
      <c r="N33" s="1"/>
      <c r="O33" s="1"/>
    </row>
    <row r="34" spans="1:15" s="16" customFormat="1" ht="15.75" customHeight="1">
      <c r="A34" s="11"/>
      <c r="B34" s="11"/>
      <c r="C34" s="18"/>
      <c r="D34" s="17"/>
      <c r="E34" s="17"/>
      <c r="F34" s="12"/>
      <c r="G34" s="12"/>
      <c r="H34" s="12"/>
      <c r="I34" s="12"/>
      <c r="J34" s="5"/>
      <c r="K34" s="5"/>
      <c r="L34" s="5"/>
      <c r="M34" s="4"/>
    </row>
    <row r="35" spans="1:15" ht="33.75" customHeight="1">
      <c r="A35" s="11">
        <v>1</v>
      </c>
      <c r="B35" s="10" t="s">
        <v>4</v>
      </c>
      <c r="C35" s="9" t="s">
        <v>25</v>
      </c>
      <c r="D35" s="8" t="s">
        <v>29</v>
      </c>
      <c r="E35" s="7" t="s">
        <v>28</v>
      </c>
      <c r="F35" s="6">
        <v>83.5</v>
      </c>
      <c r="G35" s="6">
        <f>ROUND(F35*0.3,2)</f>
        <v>25.05</v>
      </c>
      <c r="H35" s="6">
        <v>65</v>
      </c>
      <c r="I35" s="6">
        <f>ROUND(H35*0.3,2)</f>
        <v>19.5</v>
      </c>
      <c r="J35" s="5">
        <v>84.2</v>
      </c>
      <c r="K35" s="15">
        <f>ROUND(J35*0.4,2)</f>
        <v>33.68</v>
      </c>
      <c r="L35" s="5">
        <f>G35+I35+K35</f>
        <v>78.22999999999999</v>
      </c>
      <c r="M35" s="4">
        <v>1</v>
      </c>
    </row>
    <row r="36" spans="1:15" s="2" customFormat="1" ht="33.75" customHeight="1">
      <c r="A36" s="11">
        <v>2</v>
      </c>
      <c r="B36" s="10" t="s">
        <v>4</v>
      </c>
      <c r="C36" s="9" t="s">
        <v>25</v>
      </c>
      <c r="D36" s="8" t="s">
        <v>27</v>
      </c>
      <c r="E36" s="7" t="s">
        <v>26</v>
      </c>
      <c r="F36" s="6">
        <v>83</v>
      </c>
      <c r="G36" s="6">
        <f>ROUND(F36*0.3,2)</f>
        <v>24.9</v>
      </c>
      <c r="H36" s="6">
        <v>65</v>
      </c>
      <c r="I36" s="6">
        <f>ROUND(H36*0.3,2)</f>
        <v>19.5</v>
      </c>
      <c r="J36" s="5">
        <v>77.3</v>
      </c>
      <c r="K36" s="5">
        <f>ROUND(J36*0.4,2)</f>
        <v>30.92</v>
      </c>
      <c r="L36" s="5">
        <f>G36+I36+K36</f>
        <v>75.319999999999993</v>
      </c>
      <c r="M36" s="4">
        <v>2</v>
      </c>
      <c r="N36" s="1"/>
      <c r="O36" s="1"/>
    </row>
    <row r="37" spans="1:15" ht="33.75" customHeight="1">
      <c r="A37" s="11">
        <v>3</v>
      </c>
      <c r="B37" s="10" t="s">
        <v>4</v>
      </c>
      <c r="C37" s="9" t="s">
        <v>25</v>
      </c>
      <c r="D37" s="8" t="s">
        <v>24</v>
      </c>
      <c r="E37" s="7" t="s">
        <v>23</v>
      </c>
      <c r="F37" s="6">
        <v>83</v>
      </c>
      <c r="G37" s="6">
        <f>ROUND(F37*0.3,2)</f>
        <v>24.9</v>
      </c>
      <c r="H37" s="6">
        <v>63</v>
      </c>
      <c r="I37" s="6">
        <f>ROUND(H37*0.3,2)</f>
        <v>18.899999999999999</v>
      </c>
      <c r="J37" s="5">
        <v>76</v>
      </c>
      <c r="K37" s="5">
        <f>ROUND(J37*0.4,2)</f>
        <v>30.4</v>
      </c>
      <c r="L37" s="5">
        <f>G37+I37+K37</f>
        <v>74.199999999999989</v>
      </c>
      <c r="M37" s="4">
        <v>3</v>
      </c>
    </row>
    <row r="38" spans="1:15" ht="15.75" customHeight="1">
      <c r="A38" s="11"/>
      <c r="B38" s="10"/>
      <c r="C38" s="9"/>
      <c r="D38" s="14"/>
      <c r="E38" s="13"/>
      <c r="F38" s="12"/>
      <c r="G38" s="12"/>
      <c r="H38" s="12"/>
      <c r="I38" s="12"/>
      <c r="J38" s="5"/>
      <c r="K38" s="5"/>
      <c r="L38" s="5"/>
      <c r="M38" s="4"/>
    </row>
    <row r="39" spans="1:15" ht="33.75" customHeight="1">
      <c r="A39" s="11">
        <v>1</v>
      </c>
      <c r="B39" s="10" t="s">
        <v>4</v>
      </c>
      <c r="C39" s="9" t="s">
        <v>18</v>
      </c>
      <c r="D39" s="8" t="s">
        <v>22</v>
      </c>
      <c r="E39" s="7" t="s">
        <v>21</v>
      </c>
      <c r="F39" s="6">
        <v>77.5</v>
      </c>
      <c r="G39" s="6">
        <f>ROUND(F39*0.3,2)</f>
        <v>23.25</v>
      </c>
      <c r="H39" s="6">
        <v>82</v>
      </c>
      <c r="I39" s="6">
        <f>ROUND(H39*0.3,2)</f>
        <v>24.6</v>
      </c>
      <c r="J39" s="5">
        <v>85.1</v>
      </c>
      <c r="K39" s="5">
        <f>ROUND(J39*0.4,2)</f>
        <v>34.04</v>
      </c>
      <c r="L39" s="5">
        <f>G39+I39+K39</f>
        <v>81.89</v>
      </c>
      <c r="M39" s="4">
        <v>1</v>
      </c>
    </row>
    <row r="40" spans="1:15" ht="33.75" customHeight="1">
      <c r="A40" s="11">
        <v>2</v>
      </c>
      <c r="B40" s="10" t="s">
        <v>4</v>
      </c>
      <c r="C40" s="9" t="s">
        <v>18</v>
      </c>
      <c r="D40" s="8" t="s">
        <v>20</v>
      </c>
      <c r="E40" s="7" t="s">
        <v>19</v>
      </c>
      <c r="F40" s="6">
        <v>80</v>
      </c>
      <c r="G40" s="6">
        <f>ROUND(F40*0.3,2)</f>
        <v>24</v>
      </c>
      <c r="H40" s="6">
        <v>80</v>
      </c>
      <c r="I40" s="6">
        <f>ROUND(H40*0.3,2)</f>
        <v>24</v>
      </c>
      <c r="J40" s="5">
        <v>77.8</v>
      </c>
      <c r="K40" s="5">
        <f>ROUND(J40*0.4,2)</f>
        <v>31.12</v>
      </c>
      <c r="L40" s="5">
        <f>G40+I40+K40</f>
        <v>79.12</v>
      </c>
      <c r="M40" s="4">
        <v>2</v>
      </c>
    </row>
    <row r="41" spans="1:15" s="2" customFormat="1" ht="33.75" customHeight="1">
      <c r="A41" s="11">
        <v>3</v>
      </c>
      <c r="B41" s="10" t="s">
        <v>4</v>
      </c>
      <c r="C41" s="9" t="s">
        <v>18</v>
      </c>
      <c r="D41" s="8" t="s">
        <v>17</v>
      </c>
      <c r="E41" s="7" t="s">
        <v>16</v>
      </c>
      <c r="F41" s="6">
        <v>82.5</v>
      </c>
      <c r="G41" s="6">
        <f>ROUND(F41*0.3,2)</f>
        <v>24.75</v>
      </c>
      <c r="H41" s="6">
        <v>70</v>
      </c>
      <c r="I41" s="6">
        <f>ROUND(H41*0.3,2)</f>
        <v>21</v>
      </c>
      <c r="J41" s="5">
        <v>73.2</v>
      </c>
      <c r="K41" s="5">
        <f>ROUND(J41*0.4,2)</f>
        <v>29.28</v>
      </c>
      <c r="L41" s="5">
        <f>G41+I41+K41</f>
        <v>75.03</v>
      </c>
      <c r="M41" s="4">
        <v>3</v>
      </c>
      <c r="N41" s="1"/>
      <c r="O41" s="1"/>
    </row>
    <row r="42" spans="1:15" ht="15.75" customHeight="1">
      <c r="A42" s="11"/>
      <c r="B42" s="10"/>
      <c r="C42" s="9"/>
      <c r="D42" s="14"/>
      <c r="E42" s="13"/>
      <c r="F42" s="12"/>
      <c r="G42" s="12"/>
      <c r="H42" s="12"/>
      <c r="I42" s="12"/>
      <c r="J42" s="5"/>
      <c r="K42" s="5"/>
      <c r="L42" s="5"/>
      <c r="M42" s="4"/>
    </row>
    <row r="43" spans="1:15" ht="33.75" customHeight="1">
      <c r="A43" s="11">
        <v>1</v>
      </c>
      <c r="B43" s="10" t="s">
        <v>4</v>
      </c>
      <c r="C43" s="9" t="s">
        <v>11</v>
      </c>
      <c r="D43" s="8" t="s">
        <v>15</v>
      </c>
      <c r="E43" s="7" t="s">
        <v>14</v>
      </c>
      <c r="F43" s="6">
        <v>65.5</v>
      </c>
      <c r="G43" s="6">
        <f>ROUND(F43*0.3,2)</f>
        <v>19.649999999999999</v>
      </c>
      <c r="H43" s="6">
        <v>75</v>
      </c>
      <c r="I43" s="6">
        <f>ROUND(H43*0.3,2)</f>
        <v>22.5</v>
      </c>
      <c r="J43" s="5">
        <v>81.900000000000006</v>
      </c>
      <c r="K43" s="5">
        <f>ROUND(J43*0.4,2)</f>
        <v>32.76</v>
      </c>
      <c r="L43" s="5">
        <f>G43+I43+K43</f>
        <v>74.91</v>
      </c>
      <c r="M43" s="4">
        <v>1</v>
      </c>
    </row>
    <row r="44" spans="1:15" s="2" customFormat="1" ht="33.75" customHeight="1">
      <c r="A44" s="11">
        <v>2</v>
      </c>
      <c r="B44" s="10" t="s">
        <v>4</v>
      </c>
      <c r="C44" s="9" t="s">
        <v>11</v>
      </c>
      <c r="D44" s="8" t="s">
        <v>13</v>
      </c>
      <c r="E44" s="7" t="s">
        <v>12</v>
      </c>
      <c r="F44" s="6">
        <v>66</v>
      </c>
      <c r="G44" s="6">
        <f>ROUND(F44*0.3,2)</f>
        <v>19.8</v>
      </c>
      <c r="H44" s="6">
        <v>69</v>
      </c>
      <c r="I44" s="6">
        <f>ROUND(H44*0.3,2)</f>
        <v>20.7</v>
      </c>
      <c r="J44" s="5">
        <v>81.900000000000006</v>
      </c>
      <c r="K44" s="5">
        <f>ROUND(J44*0.4,2)</f>
        <v>32.76</v>
      </c>
      <c r="L44" s="5">
        <f>G44+I44+K44</f>
        <v>73.259999999999991</v>
      </c>
      <c r="M44" s="4">
        <v>2</v>
      </c>
      <c r="N44" s="1"/>
      <c r="O44" s="1"/>
    </row>
    <row r="45" spans="1:15" ht="33.75" customHeight="1">
      <c r="A45" s="11">
        <v>3</v>
      </c>
      <c r="B45" s="10" t="s">
        <v>4</v>
      </c>
      <c r="C45" s="9" t="s">
        <v>11</v>
      </c>
      <c r="D45" s="8" t="s">
        <v>10</v>
      </c>
      <c r="E45" s="7" t="s">
        <v>9</v>
      </c>
      <c r="F45" s="6">
        <v>73.5</v>
      </c>
      <c r="G45" s="6">
        <f>ROUND(F45*0.3,2)</f>
        <v>22.05</v>
      </c>
      <c r="H45" s="6">
        <v>60</v>
      </c>
      <c r="I45" s="6">
        <f>ROUND(H45*0.3,2)</f>
        <v>18</v>
      </c>
      <c r="J45" s="5">
        <v>74.2</v>
      </c>
      <c r="K45" s="5">
        <f>ROUND(J45*0.4,2)</f>
        <v>29.68</v>
      </c>
      <c r="L45" s="5">
        <f>G45+I45+K45</f>
        <v>69.72999999999999</v>
      </c>
      <c r="M45" s="4">
        <v>3</v>
      </c>
    </row>
    <row r="46" spans="1:15" ht="15.75" customHeight="1">
      <c r="A46" s="11"/>
      <c r="B46" s="10"/>
      <c r="C46" s="9"/>
      <c r="D46" s="14"/>
      <c r="E46" s="13"/>
      <c r="F46" s="12"/>
      <c r="G46" s="12"/>
      <c r="H46" s="12"/>
      <c r="I46" s="12"/>
      <c r="J46" s="5"/>
      <c r="K46" s="5"/>
      <c r="L46" s="5"/>
      <c r="M46" s="4"/>
    </row>
    <row r="47" spans="1:15" ht="33.75" customHeight="1">
      <c r="A47" s="11">
        <v>1</v>
      </c>
      <c r="B47" s="10" t="s">
        <v>4</v>
      </c>
      <c r="C47" s="9" t="s">
        <v>3</v>
      </c>
      <c r="D47" s="8" t="s">
        <v>8</v>
      </c>
      <c r="E47" s="7" t="s">
        <v>7</v>
      </c>
      <c r="F47" s="6">
        <v>54.5</v>
      </c>
      <c r="G47" s="6">
        <f>ROUND(F47*0.3,2)</f>
        <v>16.350000000000001</v>
      </c>
      <c r="H47" s="6">
        <v>74</v>
      </c>
      <c r="I47" s="6">
        <f>ROUND(H47*0.3,2)</f>
        <v>22.2</v>
      </c>
      <c r="J47" s="5">
        <v>77.5</v>
      </c>
      <c r="K47" s="5">
        <f>ROUND(J47*0.4,2)</f>
        <v>31</v>
      </c>
      <c r="L47" s="5">
        <f>G47+I47+K47</f>
        <v>69.55</v>
      </c>
      <c r="M47" s="4">
        <v>1</v>
      </c>
    </row>
    <row r="48" spans="1:15" s="2" customFormat="1" ht="33.75" customHeight="1">
      <c r="A48" s="11">
        <v>2</v>
      </c>
      <c r="B48" s="10" t="s">
        <v>4</v>
      </c>
      <c r="C48" s="9" t="s">
        <v>3</v>
      </c>
      <c r="D48" s="8" t="s">
        <v>6</v>
      </c>
      <c r="E48" s="7" t="s">
        <v>5</v>
      </c>
      <c r="F48" s="6">
        <v>63</v>
      </c>
      <c r="G48" s="6">
        <f>ROUND(F48*0.3,2)</f>
        <v>18.899999999999999</v>
      </c>
      <c r="H48" s="6">
        <v>64</v>
      </c>
      <c r="I48" s="6">
        <f>ROUND(H48*0.3,2)</f>
        <v>19.2</v>
      </c>
      <c r="J48" s="5">
        <v>77.599999999999994</v>
      </c>
      <c r="K48" s="5">
        <f>ROUND(J48*0.4,2)</f>
        <v>31.04</v>
      </c>
      <c r="L48" s="5">
        <f>G48+I48+K48</f>
        <v>69.139999999999986</v>
      </c>
      <c r="M48" s="4">
        <v>2</v>
      </c>
      <c r="N48" s="1"/>
      <c r="O48" s="1"/>
    </row>
    <row r="49" spans="1:13" ht="33.75" customHeight="1">
      <c r="A49" s="11">
        <v>3</v>
      </c>
      <c r="B49" s="10" t="s">
        <v>4</v>
      </c>
      <c r="C49" s="9" t="s">
        <v>3</v>
      </c>
      <c r="D49" s="8" t="s">
        <v>2</v>
      </c>
      <c r="E49" s="7" t="s">
        <v>1</v>
      </c>
      <c r="F49" s="6">
        <v>51</v>
      </c>
      <c r="G49" s="6">
        <f>ROUND(F49*0.3,2)</f>
        <v>15.3</v>
      </c>
      <c r="H49" s="6">
        <v>77</v>
      </c>
      <c r="I49" s="6">
        <f>ROUND(H49*0.3,2)</f>
        <v>23.1</v>
      </c>
      <c r="J49" s="5">
        <v>74</v>
      </c>
      <c r="K49" s="5">
        <f>ROUND(J49*0.4,2)</f>
        <v>29.6</v>
      </c>
      <c r="L49" s="5">
        <f>G49+I49+K49</f>
        <v>68</v>
      </c>
      <c r="M49" s="4">
        <v>3</v>
      </c>
    </row>
    <row r="50" spans="1:13" ht="39.75" customHeight="1">
      <c r="A50" s="3" t="s">
        <v>0</v>
      </c>
    </row>
    <row r="51" spans="1:13" ht="22.5" customHeight="1"/>
    <row r="53" spans="1:13">
      <c r="J53" s="25">
        <v>43646</v>
      </c>
      <c r="K53" s="25"/>
    </row>
  </sheetData>
  <mergeCells count="14">
    <mergeCell ref="J53:K53"/>
    <mergeCell ref="A1:M1"/>
    <mergeCell ref="A2:M2"/>
    <mergeCell ref="A4:M4"/>
    <mergeCell ref="A6:A7"/>
    <mergeCell ref="B6:B7"/>
    <mergeCell ref="C6:C7"/>
    <mergeCell ref="D6:D7"/>
    <mergeCell ref="E6:E7"/>
    <mergeCell ref="F6:G6"/>
    <mergeCell ref="H6:I6"/>
    <mergeCell ref="J6:K6"/>
    <mergeCell ref="L6:L7"/>
    <mergeCell ref="M6:M7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成绩外网</vt:lpstr>
      <vt:lpstr>Sheet1</vt:lpstr>
      <vt:lpstr>Sheet2</vt:lpstr>
      <vt:lpstr>Sheet3</vt:lpstr>
      <vt:lpstr>成绩外网!Print_Titles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2019-06-30T09:59:21Z</dcterms:modified>
</cp:coreProperties>
</file>